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Tischplatt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<sst xmlns="http://schemas.openxmlformats.org/spreadsheetml/2006/main" count="27" uniqueCount="27">
  <si>
    <t>Buche</t>
  </si>
  <si>
    <t>Eiche</t>
  </si>
  <si>
    <t>Zeder</t>
  </si>
  <si>
    <t>Fichte</t>
  </si>
  <si>
    <t>MDF</t>
  </si>
  <si>
    <t>Spanplatte</t>
  </si>
  <si>
    <t>Nr.</t>
  </si>
  <si>
    <t>Holzart</t>
  </si>
  <si>
    <t>Länge in mm</t>
  </si>
  <si>
    <t>Breite in mm</t>
  </si>
  <si>
    <t>Preis / Platte</t>
  </si>
  <si>
    <t>Anzahl benötigter Holzpatten:</t>
  </si>
  <si>
    <t>Berechnung</t>
  </si>
  <si>
    <t>Nummer des gewünschten Holzes:</t>
  </si>
  <si>
    <t>Preis für alle Platten:</t>
  </si>
  <si>
    <t>Fläche einer Holzplatte in m²:</t>
  </si>
  <si>
    <t>Länge der Tischplatte in mm:</t>
  </si>
  <si>
    <t>Breite der Tischplatte in mm:</t>
  </si>
  <si>
    <t>Bitte füllen Sie die grünen Zellen aus!</t>
  </si>
  <si>
    <t>Eingaben</t>
  </si>
  <si>
    <t>Fläche des Tisches in m²:</t>
  </si>
  <si>
    <t>Preis pro Platte:</t>
  </si>
  <si>
    <t>Name der Holzart:</t>
  </si>
  <si>
    <t>Länge einer Holzplatte in mm:</t>
  </si>
  <si>
    <t>Breite einer Holzplatte in mm:</t>
  </si>
  <si>
    <t>Holzplatten</t>
  </si>
  <si>
    <t>Tischplatte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</si>
</sst>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44" fontId="0" fillId="0" borderId="1" xfId="1" applyFont="1" applyBorder="1"/>
    <xf numFmtId="3" fontId="0" fillId="0" borderId="1" xfId="0" applyNumberFormat="1" applyBorder="1"/>
    <xf numFmtId="3" fontId="0" fillId="3" borderId="1" xfId="0" applyNumberFormat="1" applyFill="1" applyBorder="1"/>
    <xf numFmtId="0" fontId="0" fillId="3" borderId="1" xfId="0" applyFill="1" applyBorder="1"/>
    <xf numFmtId="0" fontId="0" fillId="0" borderId="1" xfId="0" applyNumberFormat="1" applyBorder="1"/>
    <xf numFmtId="0" fontId="0" fillId="0" borderId="1" xfId="1" applyNumberFormat="1" applyFont="1" applyBorder="1"/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/>
  </sheetViews>
  <sheetFormatPr baseColWidth="10" defaultRowHeight="15" x14ac:dyDescent="0.25"/>
  <cols>
    <col min="1" max="1" width="32" customWidth="1"/>
    <col min="4" max="4" width="5.85546875" customWidth="1"/>
    <col min="5" max="5" width="10.5703125" bestFit="1" customWidth="1"/>
    <col min="6" max="6" width="12.140625" bestFit="1" customWidth="1"/>
    <col min="7" max="8" width="12.42578125" bestFit="1" customWidth="1"/>
    <col min="9" max="9" width="12.140625" bestFit="1" customWidth="1"/>
    <col min="10" max="10" width="12.140625" customWidth="1"/>
    <col min="11" max="11" width="12.42578125" bestFit="1" customWidth="1"/>
  </cols>
  <sheetData>
    <row r="1" spans="1:8" ht="26.25" x14ac:dyDescent="0.4">
      <c r="A1" s="1" t="s">
        <v>26</v>
      </c>
    </row>
    <row r="3" spans="1:8" x14ac:dyDescent="0.25">
      <c r="A3" s="2" t="s">
        <v>18</v>
      </c>
    </row>
    <row r="5" spans="1:8" ht="15.75" x14ac:dyDescent="0.25">
      <c r="A5" s="12" t="s">
        <v>19</v>
      </c>
      <c r="B5" s="12"/>
      <c r="D5" s="11" t="s">
        <v>25</v>
      </c>
      <c r="E5" s="11"/>
      <c r="F5" s="11"/>
      <c r="G5" s="11"/>
      <c r="H5" s="11"/>
    </row>
    <row r="6" spans="1:8" x14ac:dyDescent="0.25">
      <c r="A6" s="3" t="s">
        <v>16</v>
      </c>
      <c r="B6" s="7">
        <v>3000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3" t="s">
        <v>17</v>
      </c>
      <c r="B7" s="7">
        <v>1200</v>
      </c>
      <c r="D7" s="3">
        <v>1</v>
      </c>
      <c r="E7" s="3" t="s">
        <v>0</v>
      </c>
      <c r="F7" s="6">
        <v>4000</v>
      </c>
      <c r="G7" s="6">
        <v>300</v>
      </c>
      <c r="H7" s="5">
        <v>18.3</v>
      </c>
    </row>
    <row r="8" spans="1:8" x14ac:dyDescent="0.25">
      <c r="A8" s="3" t="s">
        <v>13</v>
      </c>
      <c r="B8" s="8">
        <v>5</v>
      </c>
      <c r="D8" s="3">
        <v>2</v>
      </c>
      <c r="E8" s="3" t="s">
        <v>1</v>
      </c>
      <c r="F8" s="6">
        <v>4000</v>
      </c>
      <c r="G8" s="6">
        <v>300</v>
      </c>
      <c r="H8" s="5">
        <v>24.8</v>
      </c>
    </row>
    <row r="9" spans="1:8" x14ac:dyDescent="0.25">
      <c r="D9" s="3">
        <v>3</v>
      </c>
      <c r="E9" s="3" t="s">
        <v>2</v>
      </c>
      <c r="F9" s="6">
        <v>4000</v>
      </c>
      <c r="G9" s="6">
        <v>300</v>
      </c>
      <c r="H9" s="5">
        <v>32.1</v>
      </c>
    </row>
    <row r="10" spans="1:8" x14ac:dyDescent="0.25">
      <c r="D10" s="3">
        <v>4</v>
      </c>
      <c r="E10" s="3" t="s">
        <v>3</v>
      </c>
      <c r="F10" s="6">
        <v>4000</v>
      </c>
      <c r="G10" s="6">
        <v>300</v>
      </c>
      <c r="H10" s="5">
        <v>18.600000000000001</v>
      </c>
    </row>
    <row r="11" spans="1:8" ht="15.75" x14ac:dyDescent="0.25">
      <c r="A11" s="12" t="s">
        <v>12</v>
      </c>
      <c r="B11" s="12"/>
      <c r="D11" s="3">
        <v>5</v>
      </c>
      <c r="E11" s="3" t="s">
        <v>4</v>
      </c>
      <c r="F11" s="6">
        <v>2500</v>
      </c>
      <c r="G11" s="6">
        <v>1000</v>
      </c>
      <c r="H11" s="5">
        <v>12.3</v>
      </c>
    </row>
    <row r="12" spans="1:8" x14ac:dyDescent="0.25">
      <c r="A12" s="3" t="s">
        <v>22</v>
      </c>
      <c r="B12" s="9" t="str">
        <f>VLOOKUP(B8,D7:H12,2,FALSE)</f>
        <v>MDF</v>
      </c>
      <c r="D12" s="3">
        <v>6</v>
      </c>
      <c r="E12" s="3" t="s">
        <v>5</v>
      </c>
      <c r="F12" s="6">
        <v>2000</v>
      </c>
      <c r="G12" s="6">
        <v>1000</v>
      </c>
      <c r="H12" s="5">
        <v>8.5</v>
      </c>
    </row>
    <row r="13" spans="1:8" x14ac:dyDescent="0.25">
      <c r="A13" s="3" t="s">
        <v>23</v>
      </c>
      <c r="B13" s="6">
        <f>VLOOKUP(B8,D7:H12,3,FALSE)</f>
        <v>2500</v>
      </c>
    </row>
    <row r="14" spans="1:8" x14ac:dyDescent="0.25">
      <c r="A14" s="3" t="s">
        <v>24</v>
      </c>
      <c r="B14" s="6">
        <f>VLOOKUP(B8,D7:H12,4,FALSE)</f>
        <v>1000</v>
      </c>
    </row>
    <row r="15" spans="1:8" x14ac:dyDescent="0.25">
      <c r="A15" s="3" t="s">
        <v>21</v>
      </c>
      <c r="B15" s="5">
        <f>VLOOKUP(B8,D7:H12,5,FALSE)</f>
        <v>12.3</v>
      </c>
    </row>
    <row r="16" spans="1:8" x14ac:dyDescent="0.25">
      <c r="A16" s="3" t="s">
        <v>15</v>
      </c>
      <c r="B16" s="9">
        <f>B13*B14/1000000</f>
        <v>2.5</v>
      </c>
    </row>
    <row r="17" spans="1:2" x14ac:dyDescent="0.25">
      <c r="A17" s="3" t="s">
        <v>20</v>
      </c>
      <c r="B17" s="9">
        <f>B6*B7/1000000</f>
        <v>3.6</v>
      </c>
    </row>
    <row r="18" spans="1:2" x14ac:dyDescent="0.25">
      <c r="A18" s="3" t="s">
        <v>11</v>
      </c>
      <c r="B18" s="10">
        <f>ROUNDUP(B17/B16,0)</f>
        <v>2</v>
      </c>
    </row>
    <row r="19" spans="1:2" x14ac:dyDescent="0.25">
      <c r="A19" s="3" t="s">
        <v>14</v>
      </c>
      <c r="B19" s="5">
        <f>B15*B18</f>
        <v>24.6</v>
      </c>
    </row>
  </sheetData>
  <mergeCells count="3">
    <mergeCell ref="D5:H5"/>
    <mergeCell ref="A11:B11"/>
    <mergeCell ref="A5:B5"/>
  </mergeCells>
  <pageMargins left="0.7" right="0.7" top="0.78740157499999996" bottom="0.78740157499999996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AB4CD3C3-B458-4CB3-9A12-C3E87B6260AA}"/>
</file>

<file path=customXml/itemProps2.xml><?xml version="1.0" encoding="utf-8"?>
<ds:datastoreItem xmlns:ds="http://schemas.openxmlformats.org/officeDocument/2006/customXml" ds:itemID="{9C18A836-451A-409F-8CFE-848C022C4695}"/>
</file>

<file path=customXml/itemProps3.xml><?xml version="1.0" encoding="utf-8"?>
<ds:datastoreItem xmlns:ds="http://schemas.openxmlformats.org/officeDocument/2006/customXml" ds:itemID="{BB9B54A6-D7AC-4F58-B4F0-29057FF34D9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Tischplatte</vt:lpstr>
    </vt:vector>
  </TitlesOfParts>
  <Company>Wissenssprung - EDV-Schulungen und EDV-Schulungsunterlagen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Kynast</dc:creator>
  <cp:lastModifiedBy>Peter Kynast</cp:lastModifiedBy>
  <dcterms:created xsi:type="dcterms:W3CDTF">2015-06-06T06:46:01Z</dcterms:created>
  <dcterms:modified xsi:type="dcterms:W3CDTF">2016-10-17T09:47:43Z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